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1\"/>
    </mc:Choice>
  </mc:AlternateContent>
  <bookViews>
    <workbookView xWindow="720" yWindow="300" windowWidth="11115" windowHeight="8190" activeTab="1"/>
  </bookViews>
  <sheets>
    <sheet name="Ex. 1-21" sheetId="3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E29" i="3" l="1"/>
  <c r="E26" i="3"/>
  <c r="E47" i="3" l="1"/>
  <c r="E44" i="3"/>
  <c r="G41" i="3"/>
  <c r="G23" i="3"/>
  <c r="G48" i="3" l="1"/>
  <c r="G47" i="3"/>
  <c r="G44" i="3"/>
  <c r="G40" i="3"/>
  <c r="E40" i="3"/>
  <c r="G39" i="3"/>
  <c r="E39" i="3"/>
  <c r="G38" i="3"/>
  <c r="E38" i="3"/>
  <c r="F48" i="4"/>
  <c r="F41" i="4"/>
  <c r="F23" i="4"/>
  <c r="F30" i="4" l="1"/>
  <c r="D5" i="4"/>
  <c r="F54" i="4"/>
  <c r="F60" i="4"/>
  <c r="F62" i="4" s="1"/>
  <c r="E40" i="4"/>
  <c r="E39" i="4"/>
  <c r="E38" i="4"/>
  <c r="E22" i="4"/>
  <c r="E21" i="4"/>
  <c r="E20" i="4"/>
  <c r="G30" i="3" l="1"/>
  <c r="A12" i="3"/>
  <c r="G26" i="3"/>
  <c r="G29" i="3"/>
  <c r="A5" i="3"/>
  <c r="G20" i="3"/>
  <c r="G52" i="3"/>
  <c r="E21" i="3"/>
  <c r="G54" i="3"/>
  <c r="E20" i="3"/>
  <c r="G59" i="3"/>
  <c r="G22" i="3"/>
  <c r="G61" i="3"/>
  <c r="G21" i="3"/>
  <c r="E22" i="3"/>
  <c r="G53" i="3"/>
  <c r="G58" i="3"/>
  <c r="G60" i="3"/>
  <c r="G62" i="3"/>
  <c r="AA2" i="3" l="1"/>
  <c r="AA6" i="3"/>
  <c r="AA4" i="3"/>
  <c r="AA8" i="3" l="1"/>
  <c r="AA10" i="3" s="1"/>
  <c r="D5" i="3" s="1"/>
</calcChain>
</file>

<file path=xl/sharedStrings.xml><?xml version="1.0" encoding="utf-8"?>
<sst xmlns="http://schemas.openxmlformats.org/spreadsheetml/2006/main" count="108" uniqueCount="44">
  <si>
    <t>Increase in owner's equity</t>
  </si>
  <si>
    <t>Name:</t>
  </si>
  <si>
    <t>Section:</t>
  </si>
  <si>
    <t>Balance Sheet</t>
  </si>
  <si>
    <t>Assets</t>
  </si>
  <si>
    <t>Cash</t>
  </si>
  <si>
    <t>Accounts receivable</t>
  </si>
  <si>
    <t>Supplies</t>
  </si>
  <si>
    <t>Total assets</t>
  </si>
  <si>
    <t>Liabilities</t>
  </si>
  <si>
    <t>Accounts payable</t>
  </si>
  <si>
    <t>Owner's Equity</t>
  </si>
  <si>
    <t>a.</t>
  </si>
  <si>
    <t>b.</t>
  </si>
  <si>
    <t>Net income</t>
  </si>
  <si>
    <t>c.</t>
  </si>
  <si>
    <t>Exercise 1-21</t>
  </si>
  <si>
    <t>Withdrawals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</si>
  <si>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</si>
  <si>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</si>
  <si>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</si>
  <si>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</si>
  <si>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</si>
  <si>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</si>
  <si>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</si>
  <si>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</si>
  <si>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</si>
  <si>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</si>
  <si>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</si>
  <si>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</si>
  <si>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</si>
  <si>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</si>
  <si>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</si>
  <si>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Enter the appropriate amounts/formulas in the answer cells, or select from the drop-down list.</t>
  </si>
  <si>
    <t>Score:</t>
  </si>
  <si>
    <t>Solution</t>
  </si>
  <si>
    <t xml:space="preserve">An asterisk (*) will appear next to or below an incorrect entry only in the outlined cells. </t>
  </si>
  <si>
    <t>EBONY INTERIORS</t>
  </si>
  <si>
    <t>Justin Berk, capital</t>
  </si>
  <si>
    <t>Owner’s equity, March 31</t>
  </si>
  <si>
    <t>Owner’s equity, February 29</t>
  </si>
  <si>
    <t>February 29, 2019</t>
  </si>
  <si>
    <t>March 31, 2019</t>
  </si>
  <si>
    <t>Total liabilities and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</si>
</sst>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</xf>
    <xf numFmtId="42" fontId="0" fillId="3" borderId="7" xfId="0" applyNumberFormat="1" applyFill="1" applyBorder="1" applyProtection="1">
      <protection locked="0"/>
    </xf>
    <xf numFmtId="0" fontId="0" fillId="3" borderId="6" xfId="0" applyFill="1" applyBorder="1" applyAlignment="1" applyProtection="1">
      <alignment horizontal="left"/>
      <protection locked="0"/>
    </xf>
    <xf numFmtId="41" fontId="0" fillId="3" borderId="6" xfId="0" applyNumberFormat="1" applyFill="1" applyBorder="1" applyProtection="1">
      <protection locked="0"/>
    </xf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4" fillId="0" borderId="0" xfId="0" applyFont="1" applyAlignment="1">
      <alignment horizontal="left" indent="1"/>
    </xf>
    <xf numFmtId="0" fontId="13" fillId="0" borderId="0" xfId="0" applyFont="1" applyProtection="1">
      <protection hidden="1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3" xfId="0" applyFont="1" applyBorder="1"/>
    <xf numFmtId="42" fontId="11" fillId="3" borderId="9" xfId="0" applyNumberFormat="1" applyFont="1" applyFill="1" applyBorder="1" applyProtection="1">
      <protection locked="0"/>
    </xf>
    <xf numFmtId="41" fontId="1" fillId="3" borderId="10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2" borderId="11" xfId="0" applyFill="1" applyBorder="1"/>
    <xf numFmtId="0" fontId="0" fillId="2" borderId="12" xfId="0" applyFill="1" applyBorder="1"/>
    <xf numFmtId="0" fontId="3" fillId="2" borderId="13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/>
    <xf numFmtId="0" fontId="0" fillId="2" borderId="3" xfId="0" applyFill="1" applyBorder="1" applyAlignment="1">
      <alignment horizontal="left" indent="2"/>
    </xf>
    <xf numFmtId="0" fontId="3" fillId="2" borderId="5" xfId="0" applyFont="1" applyFill="1" applyBorder="1" applyAlignment="1" applyProtection="1">
      <alignment horizontal="left"/>
      <protection hidden="1"/>
    </xf>
    <xf numFmtId="42" fontId="1" fillId="3" borderId="14" xfId="0" applyNumberFormat="1" applyFont="1" applyFill="1" applyBorder="1" applyProtection="1">
      <protection locked="0"/>
    </xf>
    <xf numFmtId="0" fontId="0" fillId="2" borderId="15" xfId="0" applyFill="1" applyBorder="1"/>
    <xf numFmtId="0" fontId="6" fillId="0" borderId="0" xfId="0" applyFont="1" applyProtection="1"/>
    <xf numFmtId="0" fontId="13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2" fillId="0" borderId="0" xfId="0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14" fillId="2" borderId="0" xfId="0" applyFont="1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left"/>
    </xf>
    <xf numFmtId="42" fontId="0" fillId="3" borderId="6" xfId="0" applyNumberFormat="1" applyFill="1" applyBorder="1" applyProtection="1"/>
    <xf numFmtId="41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10" xfId="0" applyNumberFormat="1" applyFont="1" applyFill="1" applyBorder="1" applyProtection="1"/>
    <xf numFmtId="42" fontId="11" fillId="3" borderId="9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16" xfId="0" applyFill="1" applyBorder="1" applyProtection="1"/>
    <xf numFmtId="0" fontId="0" fillId="2" borderId="11" xfId="0" applyFill="1" applyBorder="1" applyProtection="1"/>
    <xf numFmtId="0" fontId="0" fillId="2" borderId="15" xfId="0" applyFill="1" applyBorder="1" applyProtection="1"/>
    <xf numFmtId="0" fontId="0" fillId="2" borderId="1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12" xfId="0" applyFill="1" applyBorder="1" applyProtection="1"/>
    <xf numFmtId="42" fontId="1" fillId="3" borderId="14" xfId="0" applyNumberFormat="1" applyFont="1" applyFill="1" applyBorder="1" applyProtection="1"/>
    <xf numFmtId="0" fontId="0" fillId="2" borderId="2" xfId="0" applyFill="1" applyBorder="1" applyAlignment="1" applyProtection="1">
      <alignment horizontal="left" indent="2"/>
    </xf>
    <xf numFmtId="0" fontId="0" fillId="2" borderId="3" xfId="0" applyFill="1" applyBorder="1" applyAlignment="1" applyProtection="1">
      <alignment horizontal="left" indent="2"/>
    </xf>
    <xf numFmtId="0" fontId="3" fillId="2" borderId="12" xfId="0" applyFont="1" applyFill="1" applyBorder="1" applyProtection="1"/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0" fillId="0" borderId="0" xfId="0" applyAlignment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3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0" fillId="0" borderId="1" xfId="0" applyBorder="1"/>
    <xf numFmtId="0" fontId="2" fillId="0" borderId="0" xfId="0" applyFont="1" applyAlignment="1" applyProtection="1">
      <alignment horizontal="center"/>
    </xf>
    <xf numFmtId="42" fontId="0" fillId="3" borderId="23" xfId="0" applyNumberFormat="1" applyFill="1" applyBorder="1" applyProtection="1"/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4" borderId="1" xfId="0" applyNumberFormat="1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 applyProtection="1">
      <alignment horizontal="left" indent="2"/>
    </xf>
    <xf numFmtId="0" fontId="0" fillId="2" borderId="18" xfId="0" applyFill="1" applyBorder="1" applyAlignment="1" applyProtection="1">
      <alignment horizontal="left" indent="2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15" fontId="0" fillId="2" borderId="2" xfId="0" quotePrefix="1" applyNumberFormat="1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 indent="2"/>
    </xf>
    <xf numFmtId="0" fontId="0" fillId="2" borderId="17" xfId="0" applyFill="1" applyBorder="1" applyAlignment="1" applyProtection="1">
      <alignment horizontal="left" indent="1"/>
    </xf>
    <xf numFmtId="0" fontId="0" fillId="2" borderId="18" xfId="0" applyFill="1" applyBorder="1" applyAlignment="1" applyProtection="1">
      <alignment horizontal="left" indent="1"/>
    </xf>
    <xf numFmtId="0" fontId="0" fillId="2" borderId="19" xfId="0" applyFill="1" applyBorder="1" applyAlignment="1" applyProtection="1">
      <alignment horizontal="left" indent="2"/>
    </xf>
    <xf numFmtId="0" fontId="0" fillId="2" borderId="20" xfId="0" applyFill="1" applyBorder="1" applyAlignment="1" applyProtection="1">
      <alignment horizontal="left" indent="2"/>
    </xf>
    <xf numFmtId="0" fontId="11" fillId="5" borderId="1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12" fillId="6" borderId="1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15" fontId="11" fillId="2" borderId="2" xfId="0" quotePrefix="1" applyNumberFormat="1" applyFont="1" applyFill="1" applyBorder="1" applyAlignment="1" applyProtection="1">
      <alignment horizontal="center"/>
    </xf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0" fontId="5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21" xfId="0" applyNumberFormat="1" applyFill="1" applyBorder="1" applyAlignment="1" applyProtection="1">
      <alignment horizontal="left"/>
      <protection locked="0"/>
    </xf>
    <xf numFmtId="49" fontId="0" fillId="3" borderId="22" xfId="0" applyNumberForma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protection locked="0"/>
    </xf>
    <xf numFmtId="9" fontId="7" fillId="0" borderId="3" xfId="1" applyFont="1" applyBorder="1" applyAlignment="1" applyProtection="1">
      <alignment horizontal="left"/>
    </xf>
    <xf numFmtId="0" fontId="0" fillId="0" borderId="3" xfId="0" applyBorder="1" applyProtection="1"/>
    <xf numFmtId="0" fontId="9" fillId="4" borderId="1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0" fontId="11" fillId="5" borderId="1" xfId="0" applyNumberFormat="1" applyFont="1" applyFill="1" applyBorder="1" applyAlignment="1" applyProtection="1">
      <alignment horizontal="left" vertical="center"/>
    </xf>
    <xf numFmtId="0" fontId="11" fillId="5" borderId="0" xfId="0" applyNumberFormat="1" applyFont="1" applyFill="1" applyBorder="1" applyAlignment="1" applyProtection="1">
      <alignment horizontal="left" vertical="center"/>
    </xf>
    <xf numFmtId="0" fontId="12" fillId="6" borderId="1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9" fontId="0" fillId="0" borderId="11" xfId="1" applyFont="1" applyBorder="1" applyAlignment="1" applyProtection="1">
      <alignment horizontal="left"/>
    </xf>
    <xf numFmtId="0" fontId="0" fillId="0" borderId="11" xfId="0" applyBorder="1" applyAlignment="1" applyProtection="1"/>
    <xf numFmtId="0" fontId="5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0" fontId="0" fillId="0" borderId="3" xfId="0" applyBorder="1" applyAlignment="1" applyProtection="1"/>
    <xf numFmtId="49" fontId="0" fillId="3" borderId="21" xfId="0" applyNumberFormat="1" applyFill="1" applyBorder="1" applyAlignment="1" applyProtection="1">
      <alignment horizontal="left"/>
    </xf>
    <xf numFmtId="49" fontId="0" fillId="3" borderId="22" xfId="0" applyNumberFormat="1" applyFill="1" applyBorder="1" applyAlignment="1" applyProtection="1">
      <alignment horizontal="left"/>
    </xf>
    <xf numFmtId="0" fontId="0" fillId="0" borderId="22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showGridLines="0" workbookViewId="0">
      <selection activeCell="D2" sqref="D2:H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0.7109375" customWidth="1"/>
    <col min="5" max="5" width="3.7109375" customWidth="1"/>
    <col min="6" max="6" width="11.7109375" customWidth="1"/>
    <col min="7" max="7" width="4.28515625" customWidth="1"/>
    <col min="8" max="8" width="3.7109375" customWidth="1"/>
    <col min="9" max="9" width="9.140625" hidden="1" customWidth="1"/>
    <col min="27" max="27" width="0" hidden="1" customWidth="1"/>
  </cols>
  <sheetData>
    <row r="1" spans="1:27" ht="19.5" customHeight="1" x14ac:dyDescent="0.4">
      <c r="A1" s="105" t="s">
        <v>16</v>
      </c>
      <c r="B1" s="105"/>
      <c r="C1" s="105"/>
      <c r="D1" s="105"/>
      <c r="E1" s="105"/>
      <c r="F1" s="106"/>
      <c r="G1" s="106"/>
      <c r="H1" s="106"/>
      <c r="J1" s="73"/>
      <c r="AA1" s="19" t="s">
        <v>22</v>
      </c>
    </row>
    <row r="2" spans="1:27" ht="15" customHeight="1" thickBot="1" x14ac:dyDescent="0.25">
      <c r="A2" s="107" t="s">
        <v>1</v>
      </c>
      <c r="B2" s="108"/>
      <c r="C2" s="109"/>
      <c r="D2" s="110"/>
      <c r="E2" s="111"/>
      <c r="F2" s="111"/>
      <c r="G2" s="111"/>
      <c r="H2" s="112"/>
      <c r="J2" s="73"/>
      <c r="AA2" s="20">
        <f>COUNTIF(A14:W213,"~*")</f>
        <v>0</v>
      </c>
    </row>
    <row r="3" spans="1:27" ht="15" customHeight="1" thickTop="1" x14ac:dyDescent="0.2">
      <c r="A3" s="107" t="s">
        <v>2</v>
      </c>
      <c r="B3" s="108"/>
      <c r="C3" s="109"/>
      <c r="D3" s="113"/>
      <c r="E3" s="114"/>
      <c r="F3" s="114"/>
      <c r="G3" s="114"/>
      <c r="H3" s="115"/>
      <c r="J3" s="73"/>
      <c r="AA3" s="19" t="s">
        <v>23</v>
      </c>
    </row>
    <row r="4" spans="1:27" ht="12.95" customHeight="1" thickBot="1" x14ac:dyDescent="0.3">
      <c r="A4" s="35"/>
      <c r="D4" s="103"/>
      <c r="E4" s="103"/>
      <c r="F4" s="103"/>
      <c r="G4" s="103"/>
      <c r="H4" s="104"/>
      <c r="AA4" s="20">
        <f>COUNTIF(B15:N106,"  ")</f>
        <v>32</v>
      </c>
    </row>
    <row r="5" spans="1:27" ht="15" customHeight="1" thickTop="1" x14ac:dyDescent="0.2">
      <c r="A5" s="15" t="str">
        <f>IF(Sol!D5="OFF","     ","Score:")</f>
        <v>Score:</v>
      </c>
      <c r="C5" s="16"/>
      <c r="D5" s="76">
        <f>IF(Sol!D5="OFF","",AA10)</f>
        <v>0</v>
      </c>
      <c r="E5" s="77"/>
      <c r="F5" s="77"/>
      <c r="G5" s="77"/>
      <c r="H5" s="77"/>
      <c r="AA5" s="21" t="s">
        <v>24</v>
      </c>
    </row>
    <row r="6" spans="1:27" ht="12.95" customHeight="1" thickBot="1" x14ac:dyDescent="0.25">
      <c r="AA6" s="20">
        <f>COUNTIF(A14:W213," ")</f>
        <v>0</v>
      </c>
    </row>
    <row r="7" spans="1:27" ht="15" customHeight="1" thickTop="1" x14ac:dyDescent="0.2">
      <c r="A7" s="17" t="s">
        <v>18</v>
      </c>
      <c r="D7" s="78">
        <v>2</v>
      </c>
      <c r="E7" s="79"/>
      <c r="F7" s="79"/>
      <c r="AA7" s="19" t="s">
        <v>25</v>
      </c>
    </row>
    <row r="8" spans="1:27" ht="15" customHeight="1" thickBot="1" x14ac:dyDescent="0.25">
      <c r="A8" s="80" t="s">
        <v>19</v>
      </c>
      <c r="B8" s="81"/>
      <c r="C8" s="81"/>
      <c r="D8" s="81"/>
      <c r="E8" s="81"/>
      <c r="F8" s="81"/>
      <c r="G8" s="81"/>
      <c r="H8" s="81"/>
      <c r="AA8" s="20">
        <f>AA2+AA4+AA6</f>
        <v>32</v>
      </c>
    </row>
    <row r="9" spans="1:27" ht="15" customHeight="1" thickTop="1" x14ac:dyDescent="0.2">
      <c r="A9" s="98" t="s">
        <v>20</v>
      </c>
      <c r="B9" s="99"/>
      <c r="C9" s="99"/>
      <c r="D9" s="99"/>
      <c r="E9" s="99"/>
      <c r="F9" s="99"/>
      <c r="G9" s="99"/>
      <c r="H9" s="99"/>
      <c r="AA9" s="19" t="s">
        <v>26</v>
      </c>
    </row>
    <row r="10" spans="1:27" ht="15" customHeight="1" thickBot="1" x14ac:dyDescent="0.25">
      <c r="A10" s="100" t="s">
        <v>21</v>
      </c>
      <c r="B10" s="101"/>
      <c r="C10" s="101"/>
      <c r="D10" s="101"/>
      <c r="E10" s="101"/>
      <c r="F10" s="101"/>
      <c r="G10" s="101"/>
      <c r="H10" s="101"/>
      <c r="AA10" s="22">
        <f>(AA8-AA4-AA2)/AA8</f>
        <v>0</v>
      </c>
    </row>
    <row r="11" spans="1:27" ht="15" customHeight="1" thickTop="1" x14ac:dyDescent="0.2">
      <c r="A11" s="65" t="s">
        <v>33</v>
      </c>
      <c r="B11" s="66"/>
      <c r="C11" s="66"/>
      <c r="D11" s="66"/>
      <c r="E11" s="66"/>
      <c r="F11" s="66"/>
      <c r="G11" s="66"/>
      <c r="H11" s="66"/>
      <c r="AA11" t="s">
        <v>27</v>
      </c>
    </row>
    <row r="12" spans="1:27" ht="12.95" customHeight="1" x14ac:dyDescent="0.2">
      <c r="A12" s="38" t="str">
        <f>IF(Sol!$D$5="OFF","     ","An asterisk (*) will appear next to or below an incorrect entry only in the outlined cells.")</f>
        <v>An asterisk (*) will appear next to or below an incorrect entry only in the outlined cells.</v>
      </c>
      <c r="B12" s="36"/>
      <c r="C12" s="36"/>
      <c r="D12" s="36"/>
      <c r="E12" s="36"/>
      <c r="F12" s="36"/>
      <c r="G12" s="36"/>
      <c r="H12" s="36"/>
      <c r="AA12" t="s">
        <v>28</v>
      </c>
    </row>
    <row r="13" spans="1:27" ht="12.95" customHeight="1" x14ac:dyDescent="0.2">
      <c r="AA13" t="s">
        <v>29</v>
      </c>
    </row>
    <row r="14" spans="1:27" ht="15" customHeight="1" x14ac:dyDescent="0.2">
      <c r="AA14" s="19" t="s">
        <v>30</v>
      </c>
    </row>
    <row r="15" spans="1:27" ht="15" customHeight="1" x14ac:dyDescent="0.2">
      <c r="A15" s="74" t="s">
        <v>12</v>
      </c>
      <c r="B15" s="87" t="s">
        <v>37</v>
      </c>
      <c r="C15" s="88"/>
      <c r="D15" s="88"/>
      <c r="E15" s="88"/>
      <c r="F15" s="88"/>
      <c r="G15" s="88"/>
      <c r="H15" s="89"/>
      <c r="AA15" s="19" t="s">
        <v>31</v>
      </c>
    </row>
    <row r="16" spans="1:27" ht="15" customHeight="1" x14ac:dyDescent="0.2">
      <c r="A16" s="39"/>
      <c r="B16" s="84" t="s">
        <v>3</v>
      </c>
      <c r="C16" s="85"/>
      <c r="D16" s="85"/>
      <c r="E16" s="85"/>
      <c r="F16" s="85"/>
      <c r="G16" s="85"/>
      <c r="H16" s="86"/>
      <c r="AA16" s="23" t="s">
        <v>32</v>
      </c>
    </row>
    <row r="17" spans="1:9" ht="15" customHeight="1" x14ac:dyDescent="0.2">
      <c r="A17" s="39"/>
      <c r="B17" s="102" t="s">
        <v>41</v>
      </c>
      <c r="C17" s="91"/>
      <c r="D17" s="91"/>
      <c r="E17" s="91"/>
      <c r="F17" s="91"/>
      <c r="G17" s="91"/>
      <c r="H17" s="92"/>
      <c r="I17" t="s">
        <v>38</v>
      </c>
    </row>
    <row r="18" spans="1:9" ht="15" customHeight="1" x14ac:dyDescent="0.2">
      <c r="A18" s="39"/>
      <c r="B18" s="68"/>
      <c r="C18" s="69"/>
      <c r="D18" s="69"/>
      <c r="E18" s="69"/>
      <c r="F18" s="69"/>
      <c r="G18" s="69"/>
      <c r="H18" s="70"/>
      <c r="I18" t="s">
        <v>10</v>
      </c>
    </row>
    <row r="19" spans="1:9" ht="15" customHeight="1" x14ac:dyDescent="0.2">
      <c r="A19" s="39"/>
      <c r="B19" s="43"/>
      <c r="C19" s="44"/>
      <c r="D19" s="45" t="s">
        <v>4</v>
      </c>
      <c r="E19" s="45"/>
      <c r="F19" s="45"/>
      <c r="G19" s="44"/>
      <c r="H19" s="9"/>
      <c r="I19" t="s">
        <v>5</v>
      </c>
    </row>
    <row r="20" spans="1:9" ht="15" customHeight="1" x14ac:dyDescent="0.2">
      <c r="B20" s="5"/>
      <c r="C20" s="3"/>
      <c r="D20" s="13"/>
      <c r="E20" s="10" t="str">
        <f>IF(Sol!$D$5="OFF","",IF(D20="","  ",IF(AND(D20&lt;&gt;"",D20&lt;&gt;Sol!D20),"*"," ")))</f>
        <v xml:space="preserve">  </v>
      </c>
      <c r="F20" s="8"/>
      <c r="G20" s="10" t="str">
        <f>IF(Sol!$D$5="OFF","",IF(F20="","  ",IF(AND(F20&lt;&gt;"",F20&lt;&gt;Sol!F20),"*"," ")))</f>
        <v xml:space="preserve">  </v>
      </c>
      <c r="H20" s="9"/>
      <c r="I20" t="s">
        <v>6</v>
      </c>
    </row>
    <row r="21" spans="1:9" ht="15" customHeight="1" x14ac:dyDescent="0.2">
      <c r="B21" s="5"/>
      <c r="C21" s="3"/>
      <c r="D21" s="13"/>
      <c r="E21" s="10" t="str">
        <f>IF(Sol!$D$5="OFF","",IF(D21="","  ",IF(AND(D21&lt;&gt;"",D21&lt;&gt;Sol!D21),"*"," ")))</f>
        <v xml:space="preserve">  </v>
      </c>
      <c r="F21" s="14"/>
      <c r="G21" s="10" t="str">
        <f>IF(Sol!$D$5="OFF","",IF(F21="","  ",IF(AND(F21&lt;&gt;"",F21&lt;&gt;Sol!F21),"*"," ")))</f>
        <v xml:space="preserve">  </v>
      </c>
      <c r="H21" s="49"/>
      <c r="I21" t="s">
        <v>7</v>
      </c>
    </row>
    <row r="22" spans="1:9" ht="15" customHeight="1" x14ac:dyDescent="0.2">
      <c r="B22" s="5"/>
      <c r="C22" s="3"/>
      <c r="D22" s="13"/>
      <c r="E22" s="10" t="str">
        <f>IF(Sol!$D$5="OFF","",IF(D22="","  ",IF(AND(D22&lt;&gt;"",D22&lt;&gt;Sol!D22),"*"," ")))</f>
        <v xml:space="preserve">  </v>
      </c>
      <c r="F22" s="25"/>
      <c r="G22" s="10" t="str">
        <f>IF(Sol!$D$5="OFF","",IF(F22="","  ",IF(AND(F22&lt;&gt;"",F22&lt;&gt;Sol!F22),"*"," ")))</f>
        <v xml:space="preserve">  </v>
      </c>
      <c r="H22" s="49"/>
    </row>
    <row r="23" spans="1:9" ht="15" customHeight="1" thickBot="1" x14ac:dyDescent="0.25">
      <c r="B23" s="5"/>
      <c r="C23" s="3"/>
      <c r="D23" s="11" t="s">
        <v>8</v>
      </c>
      <c r="E23" s="11"/>
      <c r="F23" s="24"/>
      <c r="G23" s="10" t="str">
        <f>IF(Sol!$D$5="OFF","",IF(F23="","  ",IF(AND(F23&lt;&gt;"",F23&lt;&gt;Sol!F23),"*"," ")))</f>
        <v xml:space="preserve">  </v>
      </c>
      <c r="H23" s="9"/>
    </row>
    <row r="24" spans="1:9" ht="15" customHeight="1" thickTop="1" x14ac:dyDescent="0.2">
      <c r="B24" s="5"/>
      <c r="C24" s="3"/>
      <c r="D24" s="11"/>
      <c r="E24" s="11"/>
      <c r="F24" s="44"/>
      <c r="G24" s="26"/>
      <c r="H24" s="9"/>
    </row>
    <row r="25" spans="1:9" ht="15" customHeight="1" x14ac:dyDescent="0.2">
      <c r="B25" s="5"/>
      <c r="C25" s="3"/>
      <c r="D25" s="45" t="s">
        <v>9</v>
      </c>
      <c r="E25" s="11"/>
      <c r="F25" s="44"/>
      <c r="G25" s="26"/>
      <c r="H25" s="9"/>
    </row>
    <row r="26" spans="1:9" ht="15" customHeight="1" x14ac:dyDescent="0.2">
      <c r="B26" s="43"/>
      <c r="C26" s="44"/>
      <c r="D26" s="13"/>
      <c r="E26" s="10" t="str">
        <f>IF(Sol!$D$5="OFF","",IF(D26="","  ",IF(AND(D26&lt;&gt;"",D26&lt;&gt;Sol!D26),"*"," ")))</f>
        <v xml:space="preserve">  </v>
      </c>
      <c r="F26" s="8"/>
      <c r="G26" s="10" t="str">
        <f>IF(Sol!$D$5="OFF","",IF(F26="","  ",IF(AND(F26&lt;&gt;"",F26&lt;&gt;Sol!F26),"*"," ")))</f>
        <v xml:space="preserve">  </v>
      </c>
      <c r="H26" s="9"/>
    </row>
    <row r="27" spans="1:9" ht="15" customHeight="1" x14ac:dyDescent="0.2">
      <c r="B27" s="43"/>
      <c r="C27" s="44"/>
      <c r="D27" s="11"/>
      <c r="E27" s="11"/>
      <c r="F27" s="44"/>
      <c r="G27" s="26"/>
      <c r="H27" s="9"/>
    </row>
    <row r="28" spans="1:9" ht="15" customHeight="1" x14ac:dyDescent="0.2">
      <c r="B28" s="43"/>
      <c r="C28" s="44"/>
      <c r="D28" s="45" t="s">
        <v>11</v>
      </c>
      <c r="E28" s="11"/>
      <c r="F28" s="44"/>
      <c r="G28" s="26"/>
      <c r="H28" s="9"/>
    </row>
    <row r="29" spans="1:9" ht="15" customHeight="1" x14ac:dyDescent="0.2">
      <c r="B29" s="43"/>
      <c r="C29" s="44"/>
      <c r="D29" s="13"/>
      <c r="E29" s="10" t="str">
        <f>IF(Sol!$D$5="OFF","",IF(D29="","  ",IF(AND(D29&lt;&gt;"",D29&lt;&gt;Sol!D29),"*"," ")))</f>
        <v xml:space="preserve">  </v>
      </c>
      <c r="F29" s="25"/>
      <c r="G29" s="10" t="str">
        <f>IF(Sol!$D$5="OFF","",IF(F29="","  ",IF(AND(F29&lt;&gt;"",F29&lt;&gt;Sol!F29),"*"," ")))</f>
        <v xml:space="preserve">  </v>
      </c>
      <c r="H29" s="9"/>
    </row>
    <row r="30" spans="1:9" ht="15" customHeight="1" thickBot="1" x14ac:dyDescent="0.25">
      <c r="B30" s="43"/>
      <c r="C30" s="44"/>
      <c r="D30" s="11" t="s">
        <v>43</v>
      </c>
      <c r="E30" s="11"/>
      <c r="F30" s="24"/>
      <c r="G30" s="10" t="str">
        <f>IF(Sol!$D$5="OFF","",IF(F30="","  ",IF(AND(F30&lt;&gt;"",F30&lt;&gt;Sol!F30),"*"," ")))</f>
        <v xml:space="preserve">  </v>
      </c>
      <c r="H30" s="9"/>
    </row>
    <row r="31" spans="1:9" ht="15" customHeight="1" thickTop="1" x14ac:dyDescent="0.2">
      <c r="B31" s="52"/>
      <c r="C31" s="53"/>
      <c r="D31" s="53"/>
      <c r="E31" s="53"/>
      <c r="F31" s="53"/>
      <c r="G31" s="53"/>
      <c r="H31" s="54"/>
    </row>
    <row r="32" spans="1:9" ht="15" customHeight="1" x14ac:dyDescent="0.2"/>
    <row r="33" spans="2:9" ht="15" customHeight="1" x14ac:dyDescent="0.2">
      <c r="B33" s="87" t="s">
        <v>37</v>
      </c>
      <c r="C33" s="88"/>
      <c r="D33" s="88"/>
      <c r="E33" s="88"/>
      <c r="F33" s="88"/>
      <c r="G33" s="88"/>
      <c r="H33" s="89"/>
    </row>
    <row r="34" spans="2:9" ht="15" customHeight="1" x14ac:dyDescent="0.2">
      <c r="B34" s="84" t="s">
        <v>3</v>
      </c>
      <c r="C34" s="85"/>
      <c r="D34" s="85"/>
      <c r="E34" s="85"/>
      <c r="F34" s="85"/>
      <c r="G34" s="85"/>
      <c r="H34" s="86"/>
    </row>
    <row r="35" spans="2:9" ht="15" customHeight="1" x14ac:dyDescent="0.2">
      <c r="B35" s="90" t="s">
        <v>42</v>
      </c>
      <c r="C35" s="91"/>
      <c r="D35" s="91"/>
      <c r="E35" s="91"/>
      <c r="F35" s="91"/>
      <c r="G35" s="91"/>
      <c r="H35" s="92"/>
    </row>
    <row r="36" spans="2:9" ht="15" customHeight="1" x14ac:dyDescent="0.2">
      <c r="B36" s="68"/>
      <c r="C36" s="69"/>
      <c r="D36" s="69"/>
      <c r="E36" s="69"/>
      <c r="F36" s="69"/>
      <c r="G36" s="69"/>
      <c r="H36" s="70"/>
      <c r="I36" t="s">
        <v>10</v>
      </c>
    </row>
    <row r="37" spans="2:9" ht="15" customHeight="1" x14ac:dyDescent="0.2">
      <c r="B37" s="43"/>
      <c r="C37" s="44"/>
      <c r="D37" s="45" t="s">
        <v>4</v>
      </c>
      <c r="E37" s="45"/>
      <c r="F37" s="45"/>
      <c r="G37" s="44"/>
      <c r="H37" s="9"/>
      <c r="I37" t="s">
        <v>5</v>
      </c>
    </row>
    <row r="38" spans="2:9" ht="15" customHeight="1" x14ac:dyDescent="0.2">
      <c r="B38" s="5"/>
      <c r="C38" s="3"/>
      <c r="D38" s="13"/>
      <c r="E38" s="10" t="str">
        <f>IF(Sol!$D$5="OFF","",IF(D38="","  ",IF(AND(D38&lt;&gt;"",D38&lt;&gt;Sol!D38),"*"," ")))</f>
        <v xml:space="preserve">  </v>
      </c>
      <c r="F38" s="8"/>
      <c r="G38" s="10" t="str">
        <f>IF(Sol!$D$5="OFF","",IF(F38="","  ",IF(AND(F38&lt;&gt;"",F38&lt;&gt;Sol!F38),"*"," ")))</f>
        <v xml:space="preserve">  </v>
      </c>
      <c r="H38" s="9"/>
      <c r="I38" t="s">
        <v>6</v>
      </c>
    </row>
    <row r="39" spans="2:9" ht="15" customHeight="1" x14ac:dyDescent="0.2">
      <c r="B39" s="5"/>
      <c r="C39" s="3"/>
      <c r="D39" s="13"/>
      <c r="E39" s="10" t="str">
        <f>IF(Sol!$D$5="OFF","",IF(D39="","  ",IF(AND(D39&lt;&gt;"",D39&lt;&gt;Sol!D39),"*"," ")))</f>
        <v xml:space="preserve">  </v>
      </c>
      <c r="F39" s="14"/>
      <c r="G39" s="10" t="str">
        <f>IF(Sol!$D$5="OFF","",IF(F39="","  ",IF(AND(F39&lt;&gt;"",F39&lt;&gt;Sol!F39),"*"," ")))</f>
        <v xml:space="preserve">  </v>
      </c>
      <c r="H39" s="49"/>
      <c r="I39" t="s">
        <v>7</v>
      </c>
    </row>
    <row r="40" spans="2:9" ht="15" customHeight="1" x14ac:dyDescent="0.2">
      <c r="B40" s="5"/>
      <c r="C40" s="3"/>
      <c r="D40" s="13"/>
      <c r="E40" s="10" t="str">
        <f>IF(Sol!$D$5="OFF","",IF(D40="","  ",IF(AND(D40&lt;&gt;"",D40&lt;&gt;Sol!D40),"*"," ")))</f>
        <v xml:space="preserve">  </v>
      </c>
      <c r="F40" s="25"/>
      <c r="G40" s="10" t="str">
        <f>IF(Sol!$D$5="OFF","",IF(F40="","  ",IF(AND(F40&lt;&gt;"",F40&lt;&gt;Sol!F40),"*"," ")))</f>
        <v xml:space="preserve">  </v>
      </c>
      <c r="H40" s="49"/>
    </row>
    <row r="41" spans="2:9" ht="15" customHeight="1" thickBot="1" x14ac:dyDescent="0.25">
      <c r="B41" s="5"/>
      <c r="C41" s="3"/>
      <c r="D41" s="11" t="s">
        <v>8</v>
      </c>
      <c r="E41" s="11"/>
      <c r="F41" s="24"/>
      <c r="G41" s="10" t="str">
        <f>IF(Sol!$D$5="OFF","",IF(F41="","  ",IF(AND(F41&lt;&gt;"",F41&lt;&gt;Sol!F41),"*"," ")))</f>
        <v xml:space="preserve">  </v>
      </c>
      <c r="H41" s="9"/>
    </row>
    <row r="42" spans="2:9" ht="15" customHeight="1" thickTop="1" x14ac:dyDescent="0.2">
      <c r="B42" s="5"/>
      <c r="C42" s="3"/>
      <c r="D42" s="11"/>
      <c r="E42" s="11"/>
      <c r="F42" s="44"/>
      <c r="G42" s="26"/>
      <c r="H42" s="9"/>
    </row>
    <row r="43" spans="2:9" ht="15" customHeight="1" x14ac:dyDescent="0.2">
      <c r="B43" s="5"/>
      <c r="C43" s="3"/>
      <c r="D43" s="45" t="s">
        <v>9</v>
      </c>
      <c r="E43" s="11"/>
      <c r="F43" s="44"/>
      <c r="G43" s="26"/>
      <c r="H43" s="9"/>
    </row>
    <row r="44" spans="2:9" ht="15" customHeight="1" x14ac:dyDescent="0.2">
      <c r="B44" s="43"/>
      <c r="C44" s="44"/>
      <c r="D44" s="13"/>
      <c r="E44" s="10" t="str">
        <f>IF(Sol!$D$5="OFF","",IF(D44="","  ",IF(AND(D44&lt;&gt;"",D44&lt;&gt;Sol!D44),"*"," ")))</f>
        <v xml:space="preserve">  </v>
      </c>
      <c r="F44" s="8"/>
      <c r="G44" s="10" t="str">
        <f>IF(Sol!$D$5="OFF","",IF(F44="","  ",IF(AND(F44&lt;&gt;"",F44&lt;&gt;Sol!F44),"*"," ")))</f>
        <v xml:space="preserve">  </v>
      </c>
      <c r="H44" s="9"/>
    </row>
    <row r="45" spans="2:9" ht="15" customHeight="1" x14ac:dyDescent="0.2">
      <c r="B45" s="43"/>
      <c r="C45" s="44"/>
      <c r="D45" s="11"/>
      <c r="E45" s="11"/>
      <c r="F45" s="44"/>
      <c r="G45" s="26"/>
      <c r="H45" s="9"/>
    </row>
    <row r="46" spans="2:9" ht="15" customHeight="1" x14ac:dyDescent="0.2">
      <c r="B46" s="43"/>
      <c r="C46" s="44"/>
      <c r="D46" s="45" t="s">
        <v>11</v>
      </c>
      <c r="E46" s="11"/>
      <c r="F46" s="44"/>
      <c r="G46" s="26"/>
      <c r="H46" s="9"/>
    </row>
    <row r="47" spans="2:9" ht="15" customHeight="1" x14ac:dyDescent="0.2">
      <c r="B47" s="43"/>
      <c r="C47" s="44"/>
      <c r="D47" s="13"/>
      <c r="E47" s="10" t="str">
        <f>IF(Sol!$D$5="OFF","",IF(D47="","  ",IF(AND(D47&lt;&gt;"",D47&lt;&gt;Sol!D47),"*"," ")))</f>
        <v xml:space="preserve">  </v>
      </c>
      <c r="F47" s="25"/>
      <c r="G47" s="10" t="str">
        <f>IF(Sol!$D$5="OFF","",IF(F47="","  ",IF(AND(F47&lt;&gt;"",F47&lt;&gt;Sol!F47),"*"," ")))</f>
        <v xml:space="preserve">  </v>
      </c>
      <c r="H47" s="9"/>
    </row>
    <row r="48" spans="2:9" ht="15" customHeight="1" thickBot="1" x14ac:dyDescent="0.25">
      <c r="B48" s="43"/>
      <c r="C48" s="44"/>
      <c r="D48" s="11" t="s">
        <v>43</v>
      </c>
      <c r="E48" s="11"/>
      <c r="F48" s="24"/>
      <c r="G48" s="10" t="str">
        <f>IF(Sol!$D$5="OFF","",IF(F48="","  ",IF(AND(F48&lt;&gt;"",F48&lt;&gt;Sol!F48),"*"," ")))</f>
        <v xml:space="preserve">  </v>
      </c>
      <c r="H48" s="9"/>
    </row>
    <row r="49" spans="1:8" ht="15" customHeight="1" thickTop="1" x14ac:dyDescent="0.2">
      <c r="B49" s="52"/>
      <c r="C49" s="53"/>
      <c r="D49" s="53"/>
      <c r="E49" s="53"/>
      <c r="F49" s="53"/>
      <c r="G49" s="53"/>
      <c r="H49" s="54"/>
    </row>
    <row r="50" spans="1:8" ht="15" customHeight="1" x14ac:dyDescent="0.2"/>
    <row r="51" spans="1:8" ht="15" customHeight="1" x14ac:dyDescent="0.2">
      <c r="A51" s="74" t="s">
        <v>13</v>
      </c>
      <c r="B51" s="55"/>
      <c r="C51" s="56"/>
      <c r="D51" s="56"/>
      <c r="E51" s="27"/>
      <c r="F51" s="27"/>
      <c r="G51" s="34"/>
    </row>
    <row r="52" spans="1:8" ht="15" customHeight="1" x14ac:dyDescent="0.2">
      <c r="A52" s="42"/>
      <c r="B52" s="58" t="s">
        <v>39</v>
      </c>
      <c r="C52" s="59"/>
      <c r="D52" s="59"/>
      <c r="E52" s="3"/>
      <c r="F52" s="8"/>
      <c r="G52" s="9" t="str">
        <f>IF(Sol!$D$5="OFF","",IF(F52="","  ",IF(AND(F52&lt;&gt;"",F52&lt;&gt;Sol!F52),"*"," ")))</f>
        <v xml:space="preserve">  </v>
      </c>
    </row>
    <row r="53" spans="1:8" ht="15" customHeight="1" x14ac:dyDescent="0.2">
      <c r="A53" s="39"/>
      <c r="B53" s="94" t="s">
        <v>40</v>
      </c>
      <c r="C53" s="95"/>
      <c r="D53" s="95"/>
      <c r="E53" s="28"/>
      <c r="F53" s="25"/>
      <c r="G53" s="9" t="str">
        <f>IF(Sol!$D$5="OFF","",IF(F53="","  ",IF(AND(F53&lt;&gt;"",F53&lt;&gt;Sol!F53),"*"," ")))</f>
        <v xml:space="preserve">  </v>
      </c>
    </row>
    <row r="54" spans="1:8" ht="15" customHeight="1" thickBot="1" x14ac:dyDescent="0.25">
      <c r="A54" s="39"/>
      <c r="B54" s="82" t="s">
        <v>14</v>
      </c>
      <c r="C54" s="83"/>
      <c r="D54" s="83"/>
      <c r="E54" s="3"/>
      <c r="F54" s="33"/>
      <c r="G54" s="9" t="str">
        <f>IF(Sol!$D$5="OFF","",IF(F54="","  ",IF(AND(F54&lt;&gt;"",F54&lt;&gt;Sol!F54),"*"," ")))</f>
        <v xml:space="preserve">  </v>
      </c>
    </row>
    <row r="55" spans="1:8" ht="15" customHeight="1" thickTop="1" x14ac:dyDescent="0.2">
      <c r="A55" s="39"/>
      <c r="B55" s="62"/>
      <c r="C55" s="63"/>
      <c r="D55" s="63"/>
      <c r="E55" s="6"/>
      <c r="F55" s="31"/>
      <c r="G55" s="32"/>
    </row>
    <row r="56" spans="1:8" ht="15" customHeight="1" x14ac:dyDescent="0.2">
      <c r="A56" s="39"/>
      <c r="B56" s="39"/>
      <c r="C56" s="39"/>
      <c r="D56" s="39"/>
    </row>
    <row r="57" spans="1:8" ht="15" customHeight="1" x14ac:dyDescent="0.2">
      <c r="A57" s="74" t="s">
        <v>15</v>
      </c>
      <c r="B57" s="55"/>
      <c r="C57" s="56"/>
      <c r="D57" s="56"/>
      <c r="E57" s="27"/>
      <c r="F57" s="27"/>
      <c r="G57" s="34"/>
    </row>
    <row r="58" spans="1:8" ht="15" customHeight="1" x14ac:dyDescent="0.2">
      <c r="A58" s="1"/>
      <c r="B58" s="58" t="s">
        <v>39</v>
      </c>
      <c r="C58" s="44"/>
      <c r="D58" s="44"/>
      <c r="E58" s="3"/>
      <c r="F58" s="8"/>
      <c r="G58" s="9" t="str">
        <f>IF(Sol!$D$5="OFF","",IF(F58="","  ",IF(AND(F58&lt;&gt;"",F58&lt;&gt;Sol!F58),"*"," ")))</f>
        <v xml:space="preserve">  </v>
      </c>
    </row>
    <row r="59" spans="1:8" ht="15" customHeight="1" x14ac:dyDescent="0.2">
      <c r="B59" s="94" t="s">
        <v>40</v>
      </c>
      <c r="C59" s="95"/>
      <c r="D59" s="95"/>
      <c r="E59" s="28"/>
      <c r="F59" s="25"/>
      <c r="G59" s="9" t="str">
        <f>IF(Sol!$D$5="OFF","",IF(F59="","  ",IF(AND(F59&lt;&gt;"",F59&lt;&gt;Sol!F59),"*"," ")))</f>
        <v xml:space="preserve">  </v>
      </c>
    </row>
    <row r="60" spans="1:8" ht="15" customHeight="1" x14ac:dyDescent="0.2">
      <c r="B60" s="96" t="s">
        <v>0</v>
      </c>
      <c r="C60" s="97"/>
      <c r="D60" s="97"/>
      <c r="E60" s="28"/>
      <c r="F60" s="12"/>
      <c r="G60" s="29" t="str">
        <f>IF(Sol!$D$5="OFF","",IF(F60="","  ",IF(AND(F60&lt;&gt;"",F60&lt;&gt;Sol!F60),"*"," ")))</f>
        <v xml:space="preserve">  </v>
      </c>
    </row>
    <row r="61" spans="1:8" ht="15" customHeight="1" x14ac:dyDescent="0.2">
      <c r="B61" s="94" t="s">
        <v>17</v>
      </c>
      <c r="C61" s="95"/>
      <c r="D61" s="95"/>
      <c r="E61" s="30"/>
      <c r="F61" s="25"/>
      <c r="G61" s="9" t="str">
        <f>IF(Sol!$D$5="OFF","",IF(F61="","  ",IF(AND(F61&lt;&gt;"",F61&lt;&gt;Sol!F61),"*"," ")))</f>
        <v xml:space="preserve">  </v>
      </c>
    </row>
    <row r="62" spans="1:8" ht="15" customHeight="1" thickBot="1" x14ac:dyDescent="0.25">
      <c r="B62" s="82" t="s">
        <v>14</v>
      </c>
      <c r="C62" s="93"/>
      <c r="D62" s="93"/>
      <c r="E62" s="3"/>
      <c r="F62" s="33"/>
      <c r="G62" s="9" t="str">
        <f>IF(Sol!$D$5="OFF","",IF(F62="","  ",IF(AND(F62&lt;&gt;"",F62&lt;&gt;Sol!F62),"*"," ")))</f>
        <v xml:space="preserve">  </v>
      </c>
    </row>
    <row r="63" spans="1:8" ht="15" customHeight="1" thickTop="1" x14ac:dyDescent="0.2">
      <c r="B63" s="62"/>
      <c r="C63" s="63"/>
      <c r="D63" s="63"/>
      <c r="E63" s="6"/>
      <c r="F63" s="31"/>
      <c r="G63" s="32"/>
    </row>
  </sheetData>
  <sheetProtection password="EF22" sheet="1" objects="1" scenarios="1"/>
  <mergeCells count="23">
    <mergeCell ref="D4:H4"/>
    <mergeCell ref="A1:H1"/>
    <mergeCell ref="A2:C2"/>
    <mergeCell ref="D2:H2"/>
    <mergeCell ref="A3:C3"/>
    <mergeCell ref="D3:H3"/>
    <mergeCell ref="B62:D62"/>
    <mergeCell ref="B61:D61"/>
    <mergeCell ref="B60:D60"/>
    <mergeCell ref="A9:H9"/>
    <mergeCell ref="A10:H10"/>
    <mergeCell ref="B53:D53"/>
    <mergeCell ref="B59:D59"/>
    <mergeCell ref="B17:H17"/>
    <mergeCell ref="B15:H15"/>
    <mergeCell ref="D5:H5"/>
    <mergeCell ref="D7:F7"/>
    <mergeCell ref="A8:H8"/>
    <mergeCell ref="B54:D54"/>
    <mergeCell ref="B16:H16"/>
    <mergeCell ref="B33:H33"/>
    <mergeCell ref="B34:H34"/>
    <mergeCell ref="B35:H35"/>
  </mergeCells>
  <phoneticPr fontId="4" type="noConversion"/>
  <dataValidations xWindow="667" yWindow="574" count="3">
    <dataValidation type="list" allowBlank="1" showInputMessage="1" showErrorMessage="1" prompt="Select the account from the drop-down list." sqref="D20:D22 D26 D29 D38:D40 D44 D47">
      <formula1>$I$17:$I$21</formula1>
    </dataValidation>
    <dataValidation allowBlank="1" showInputMessage="1" showErrorMessage="1" prompt="List assets in the order that they will be converted to cash or used in operations." sqref="F20 F38"/>
    <dataValidation allowBlank="1" showInputMessage="1" showErrorMessage="1" prompt="Hint:  You can use the equation, Assets = Liabilties + Owner's Equity to determine this amount." sqref="F29 F47"/>
  </dataValidations>
  <pageMargins left="0.5" right="0.54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GridLines="0" tabSelected="1" workbookViewId="0">
      <selection activeCell="D2" sqref="D2:H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30.7109375" customWidth="1"/>
    <col min="5" max="5" width="3.7109375" customWidth="1"/>
    <col min="6" max="6" width="11.7109375" customWidth="1"/>
    <col min="7" max="8" width="3.7109375" customWidth="1"/>
    <col min="9" max="9" width="9.140625" hidden="1" customWidth="1"/>
  </cols>
  <sheetData>
    <row r="1" spans="1:10" ht="19.5" customHeight="1" x14ac:dyDescent="0.4">
      <c r="A1" s="126" t="s">
        <v>16</v>
      </c>
      <c r="B1" s="126"/>
      <c r="C1" s="126"/>
      <c r="D1" s="126"/>
      <c r="E1" s="126"/>
      <c r="F1" s="79"/>
      <c r="G1" s="79"/>
      <c r="H1" s="79"/>
      <c r="J1" s="73"/>
    </row>
    <row r="2" spans="1:10" ht="15" customHeight="1" x14ac:dyDescent="0.2">
      <c r="A2" s="107" t="s">
        <v>1</v>
      </c>
      <c r="B2" s="127"/>
      <c r="C2" s="128"/>
      <c r="D2" s="129" t="s">
        <v>35</v>
      </c>
      <c r="E2" s="130"/>
      <c r="F2" s="130"/>
      <c r="G2" s="130"/>
      <c r="H2" s="131"/>
      <c r="J2" s="73"/>
    </row>
    <row r="3" spans="1:10" ht="15" customHeight="1" x14ac:dyDescent="0.2">
      <c r="A3" s="107" t="s">
        <v>2</v>
      </c>
      <c r="B3" s="127"/>
      <c r="C3" s="128"/>
      <c r="D3" s="132"/>
      <c r="E3" s="133"/>
      <c r="F3" s="133"/>
      <c r="G3" s="133"/>
      <c r="H3" s="134"/>
      <c r="J3" s="73"/>
    </row>
    <row r="4" spans="1:10" ht="12.95" customHeight="1" x14ac:dyDescent="0.25">
      <c r="A4" s="35"/>
      <c r="B4" s="39"/>
      <c r="C4" s="39"/>
      <c r="D4" s="124"/>
      <c r="E4" s="124"/>
      <c r="F4" s="124"/>
      <c r="G4" s="124"/>
      <c r="H4" s="125"/>
    </row>
    <row r="5" spans="1:10" ht="15" customHeight="1" x14ac:dyDescent="0.2">
      <c r="A5" s="37" t="s">
        <v>34</v>
      </c>
      <c r="B5" s="39"/>
      <c r="C5" s="40"/>
      <c r="D5" s="116" t="str">
        <f>IF('Ex. 1-21'!D7=100200,"OFF","ON")</f>
        <v>ON</v>
      </c>
      <c r="E5" s="117"/>
      <c r="F5" s="117"/>
      <c r="G5" s="117"/>
      <c r="H5" s="117"/>
    </row>
    <row r="6" spans="1:10" ht="12.95" customHeight="1" x14ac:dyDescent="0.2">
      <c r="A6" s="39"/>
      <c r="B6" s="39"/>
      <c r="C6" s="39"/>
      <c r="D6" s="39"/>
      <c r="E6" s="39"/>
      <c r="F6" s="39"/>
      <c r="G6" s="39"/>
      <c r="H6" s="39"/>
    </row>
    <row r="7" spans="1:10" ht="15" customHeight="1" x14ac:dyDescent="0.2">
      <c r="A7" s="41" t="s">
        <v>18</v>
      </c>
      <c r="B7" s="39"/>
      <c r="C7" s="39"/>
      <c r="D7" s="78"/>
      <c r="E7" s="79"/>
      <c r="F7" s="79"/>
      <c r="G7" s="39"/>
      <c r="H7" s="39"/>
    </row>
    <row r="8" spans="1:10" ht="15" customHeight="1" x14ac:dyDescent="0.2">
      <c r="A8" s="118" t="s">
        <v>19</v>
      </c>
      <c r="B8" s="119"/>
      <c r="C8" s="119"/>
      <c r="D8" s="119"/>
      <c r="E8" s="119"/>
      <c r="F8" s="119"/>
      <c r="G8" s="119"/>
      <c r="H8" s="79"/>
    </row>
    <row r="9" spans="1:10" ht="15" customHeight="1" x14ac:dyDescent="0.2">
      <c r="A9" s="120" t="s">
        <v>20</v>
      </c>
      <c r="B9" s="121"/>
      <c r="C9" s="121"/>
      <c r="D9" s="121"/>
      <c r="E9" s="121"/>
      <c r="F9" s="121"/>
      <c r="G9" s="121"/>
      <c r="H9" s="79"/>
    </row>
    <row r="10" spans="1:10" ht="15" customHeight="1" x14ac:dyDescent="0.2">
      <c r="A10" s="122" t="s">
        <v>21</v>
      </c>
      <c r="B10" s="123"/>
      <c r="C10" s="123"/>
      <c r="D10" s="123"/>
      <c r="E10" s="123"/>
      <c r="F10" s="123"/>
      <c r="G10" s="123"/>
      <c r="H10" s="79"/>
    </row>
    <row r="11" spans="1:10" ht="15" customHeight="1" x14ac:dyDescent="0.2">
      <c r="A11" s="71" t="s">
        <v>33</v>
      </c>
      <c r="B11" s="72"/>
      <c r="C11" s="72"/>
      <c r="D11" s="72"/>
      <c r="E11" s="72"/>
      <c r="F11" s="72"/>
      <c r="G11" s="72"/>
      <c r="H11" s="67"/>
    </row>
    <row r="12" spans="1:10" ht="12.95" customHeight="1" x14ac:dyDescent="0.2">
      <c r="A12" s="71" t="s">
        <v>36</v>
      </c>
      <c r="B12" s="72"/>
      <c r="C12" s="72"/>
      <c r="D12" s="72"/>
      <c r="E12" s="72"/>
      <c r="F12" s="72"/>
      <c r="G12" s="72"/>
      <c r="H12" s="67"/>
    </row>
    <row r="13" spans="1:10" ht="12.95" customHeight="1" x14ac:dyDescent="0.2">
      <c r="A13" s="18"/>
      <c r="B13" s="39"/>
      <c r="C13" s="39"/>
      <c r="D13" s="39"/>
      <c r="E13" s="39"/>
      <c r="F13" s="39"/>
      <c r="G13" s="39"/>
      <c r="H13" s="39"/>
    </row>
    <row r="14" spans="1:10" ht="15" customHeight="1" x14ac:dyDescent="0.2">
      <c r="A14" s="39"/>
      <c r="B14" s="39"/>
      <c r="C14" s="39"/>
      <c r="D14" s="39"/>
      <c r="E14" s="39"/>
      <c r="F14" s="39"/>
      <c r="G14" s="39"/>
      <c r="H14" s="39"/>
    </row>
    <row r="15" spans="1:10" ht="15" customHeight="1" x14ac:dyDescent="0.2">
      <c r="A15" s="74" t="s">
        <v>12</v>
      </c>
      <c r="B15" s="87" t="s">
        <v>37</v>
      </c>
      <c r="C15" s="88"/>
      <c r="D15" s="88"/>
      <c r="E15" s="88"/>
      <c r="F15" s="88"/>
      <c r="G15" s="88"/>
      <c r="H15" s="89"/>
    </row>
    <row r="16" spans="1:10" ht="15" customHeight="1" x14ac:dyDescent="0.2">
      <c r="A16" s="39"/>
      <c r="B16" s="84" t="s">
        <v>3</v>
      </c>
      <c r="C16" s="85"/>
      <c r="D16" s="85"/>
      <c r="E16" s="85"/>
      <c r="F16" s="85"/>
      <c r="G16" s="85"/>
      <c r="H16" s="86"/>
    </row>
    <row r="17" spans="1:9" ht="15" customHeight="1" x14ac:dyDescent="0.2">
      <c r="A17" s="39"/>
      <c r="B17" s="102" t="s">
        <v>41</v>
      </c>
      <c r="C17" s="91"/>
      <c r="D17" s="91"/>
      <c r="E17" s="91"/>
      <c r="F17" s="91"/>
      <c r="G17" s="91"/>
      <c r="H17" s="92"/>
      <c r="I17" t="s">
        <v>38</v>
      </c>
    </row>
    <row r="18" spans="1:9" ht="15" customHeight="1" x14ac:dyDescent="0.2">
      <c r="A18" s="39"/>
      <c r="B18" s="4"/>
      <c r="C18" s="2"/>
      <c r="D18" s="2"/>
      <c r="E18" s="2"/>
      <c r="F18" s="2"/>
      <c r="G18" s="2"/>
      <c r="H18" s="7"/>
      <c r="I18" t="s">
        <v>10</v>
      </c>
    </row>
    <row r="19" spans="1:9" ht="15" customHeight="1" x14ac:dyDescent="0.2">
      <c r="A19" s="39"/>
      <c r="B19" s="43"/>
      <c r="C19" s="44"/>
      <c r="D19" s="45" t="s">
        <v>4</v>
      </c>
      <c r="E19" s="45"/>
      <c r="F19" s="45"/>
      <c r="G19" s="44"/>
      <c r="H19" s="9"/>
      <c r="I19" t="s">
        <v>5</v>
      </c>
    </row>
    <row r="20" spans="1:9" ht="15" customHeight="1" x14ac:dyDescent="0.2">
      <c r="A20" s="39"/>
      <c r="B20" s="43"/>
      <c r="C20" s="44"/>
      <c r="D20" s="46" t="s">
        <v>5</v>
      </c>
      <c r="E20" s="10" t="str">
        <f>IF(OR(D20="",D20=Sol!D20),"","*")</f>
        <v/>
      </c>
      <c r="F20" s="47">
        <v>320000</v>
      </c>
      <c r="G20" s="10"/>
      <c r="H20" s="9"/>
      <c r="I20" t="s">
        <v>6</v>
      </c>
    </row>
    <row r="21" spans="1:9" ht="15" customHeight="1" x14ac:dyDescent="0.2">
      <c r="A21" s="39"/>
      <c r="B21" s="43"/>
      <c r="C21" s="44"/>
      <c r="D21" s="46" t="s">
        <v>6</v>
      </c>
      <c r="E21" s="10" t="str">
        <f>IF(OR(D21="",D21=Sol!D21),"","*")</f>
        <v/>
      </c>
      <c r="F21" s="48">
        <v>800000</v>
      </c>
      <c r="G21" s="10"/>
      <c r="H21" s="49"/>
      <c r="I21" t="s">
        <v>7</v>
      </c>
    </row>
    <row r="22" spans="1:9" ht="15" customHeight="1" x14ac:dyDescent="0.2">
      <c r="A22" s="39"/>
      <c r="B22" s="43"/>
      <c r="C22" s="44"/>
      <c r="D22" s="46" t="s">
        <v>7</v>
      </c>
      <c r="E22" s="10" t="str">
        <f>IF(OR(D22="",D22=Sol!D22),"","*")</f>
        <v/>
      </c>
      <c r="F22" s="50">
        <v>30000</v>
      </c>
      <c r="G22" s="10"/>
      <c r="H22" s="49"/>
    </row>
    <row r="23" spans="1:9" ht="15" customHeight="1" thickBot="1" x14ac:dyDescent="0.25">
      <c r="A23" s="39"/>
      <c r="B23" s="43"/>
      <c r="C23" s="44"/>
      <c r="D23" s="11" t="s">
        <v>8</v>
      </c>
      <c r="E23" s="11"/>
      <c r="F23" s="51">
        <f>SUM(F20:F22)</f>
        <v>1150000</v>
      </c>
      <c r="G23" s="26"/>
      <c r="H23" s="9"/>
    </row>
    <row r="24" spans="1:9" ht="15" customHeight="1" thickTop="1" x14ac:dyDescent="0.2">
      <c r="A24" s="39"/>
      <c r="B24" s="43"/>
      <c r="C24" s="44"/>
      <c r="D24" s="11"/>
      <c r="E24" s="11"/>
      <c r="F24" s="44"/>
      <c r="G24" s="26"/>
      <c r="H24" s="9"/>
    </row>
    <row r="25" spans="1:9" ht="15" customHeight="1" x14ac:dyDescent="0.2">
      <c r="A25" s="39"/>
      <c r="B25" s="43"/>
      <c r="C25" s="44"/>
      <c r="D25" s="45" t="s">
        <v>9</v>
      </c>
      <c r="E25" s="11"/>
      <c r="F25" s="44"/>
      <c r="G25" s="26"/>
      <c r="H25" s="9"/>
    </row>
    <row r="26" spans="1:9" ht="15" customHeight="1" x14ac:dyDescent="0.2">
      <c r="A26" s="39"/>
      <c r="B26" s="43"/>
      <c r="C26" s="44"/>
      <c r="D26" s="46" t="s">
        <v>10</v>
      </c>
      <c r="E26" s="11"/>
      <c r="F26" s="47">
        <v>310000</v>
      </c>
      <c r="G26" s="26"/>
      <c r="H26" s="9"/>
    </row>
    <row r="27" spans="1:9" ht="15" customHeight="1" x14ac:dyDescent="0.2">
      <c r="A27" s="39"/>
      <c r="B27" s="43"/>
      <c r="C27" s="44"/>
      <c r="D27" s="11"/>
      <c r="E27" s="11"/>
      <c r="F27" s="44"/>
      <c r="G27" s="26"/>
      <c r="H27" s="9"/>
    </row>
    <row r="28" spans="1:9" ht="15" customHeight="1" x14ac:dyDescent="0.2">
      <c r="A28" s="39"/>
      <c r="B28" s="43"/>
      <c r="C28" s="44"/>
      <c r="D28" s="45" t="s">
        <v>11</v>
      </c>
      <c r="E28" s="11"/>
      <c r="F28" s="44"/>
      <c r="G28" s="26"/>
      <c r="H28" s="9"/>
    </row>
    <row r="29" spans="1:9" ht="15" customHeight="1" x14ac:dyDescent="0.2">
      <c r="A29" s="39"/>
      <c r="B29" s="43"/>
      <c r="C29" s="44"/>
      <c r="D29" s="46" t="s">
        <v>38</v>
      </c>
      <c r="E29" s="11"/>
      <c r="F29" s="50">
        <v>840000</v>
      </c>
      <c r="G29" s="26"/>
      <c r="H29" s="9"/>
    </row>
    <row r="30" spans="1:9" ht="15" customHeight="1" thickBot="1" x14ac:dyDescent="0.25">
      <c r="A30" s="39"/>
      <c r="B30" s="43"/>
      <c r="C30" s="44"/>
      <c r="D30" s="11" t="s">
        <v>43</v>
      </c>
      <c r="E30" s="11"/>
      <c r="F30" s="51">
        <f>SUM(F20:F22)</f>
        <v>1150000</v>
      </c>
      <c r="G30" s="10"/>
      <c r="H30" s="9"/>
    </row>
    <row r="31" spans="1:9" ht="15" customHeight="1" thickTop="1" x14ac:dyDescent="0.2">
      <c r="A31" s="39"/>
      <c r="B31" s="52"/>
      <c r="C31" s="53"/>
      <c r="D31" s="53"/>
      <c r="E31" s="53"/>
      <c r="F31" s="53"/>
      <c r="G31" s="53"/>
      <c r="H31" s="54"/>
    </row>
    <row r="32" spans="1:9" ht="15" customHeight="1" x14ac:dyDescent="0.2">
      <c r="A32" s="39"/>
      <c r="B32" s="39"/>
      <c r="C32" s="39"/>
      <c r="D32" s="39"/>
      <c r="E32" s="39"/>
      <c r="F32" s="39"/>
      <c r="G32" s="39"/>
      <c r="H32" s="39"/>
    </row>
    <row r="33" spans="1:8" ht="15" customHeight="1" x14ac:dyDescent="0.2">
      <c r="A33" s="39"/>
      <c r="B33" s="87" t="s">
        <v>37</v>
      </c>
      <c r="C33" s="88"/>
      <c r="D33" s="88"/>
      <c r="E33" s="88"/>
      <c r="F33" s="88"/>
      <c r="G33" s="88"/>
      <c r="H33" s="89"/>
    </row>
    <row r="34" spans="1:8" ht="15" customHeight="1" x14ac:dyDescent="0.2">
      <c r="A34" s="39"/>
      <c r="B34" s="84" t="s">
        <v>3</v>
      </c>
      <c r="C34" s="85"/>
      <c r="D34" s="85"/>
      <c r="E34" s="85"/>
      <c r="F34" s="85"/>
      <c r="G34" s="85"/>
      <c r="H34" s="86"/>
    </row>
    <row r="35" spans="1:8" ht="15" customHeight="1" x14ac:dyDescent="0.2">
      <c r="A35" s="39"/>
      <c r="B35" s="90" t="s">
        <v>42</v>
      </c>
      <c r="C35" s="91"/>
      <c r="D35" s="91"/>
      <c r="E35" s="91"/>
      <c r="F35" s="91"/>
      <c r="G35" s="91"/>
      <c r="H35" s="92"/>
    </row>
    <row r="36" spans="1:8" ht="15" customHeight="1" x14ac:dyDescent="0.2">
      <c r="A36" s="39"/>
      <c r="B36" s="4"/>
      <c r="C36" s="2"/>
      <c r="D36" s="2"/>
      <c r="E36" s="2"/>
      <c r="F36" s="2"/>
      <c r="G36" s="2"/>
      <c r="H36" s="7"/>
    </row>
    <row r="37" spans="1:8" ht="15" customHeight="1" x14ac:dyDescent="0.2">
      <c r="A37" s="39"/>
      <c r="B37" s="43"/>
      <c r="C37" s="44"/>
      <c r="D37" s="45" t="s">
        <v>4</v>
      </c>
      <c r="E37" s="45"/>
      <c r="F37" s="45"/>
      <c r="G37" s="44"/>
      <c r="H37" s="9"/>
    </row>
    <row r="38" spans="1:8" ht="15" customHeight="1" x14ac:dyDescent="0.2">
      <c r="A38" s="39"/>
      <c r="B38" s="43"/>
      <c r="C38" s="44"/>
      <c r="D38" s="46" t="s">
        <v>5</v>
      </c>
      <c r="E38" s="10" t="str">
        <f>IF(OR(D38="",D38=Sol!D38),"","*")</f>
        <v/>
      </c>
      <c r="F38" s="47">
        <v>380000</v>
      </c>
      <c r="G38" s="10"/>
      <c r="H38" s="9"/>
    </row>
    <row r="39" spans="1:8" ht="15" customHeight="1" x14ac:dyDescent="0.2">
      <c r="A39" s="39"/>
      <c r="B39" s="43"/>
      <c r="C39" s="44"/>
      <c r="D39" s="46" t="s">
        <v>6</v>
      </c>
      <c r="E39" s="10" t="str">
        <f>IF(OR(D39="",D39=Sol!D39),"","*")</f>
        <v/>
      </c>
      <c r="F39" s="48">
        <v>960000</v>
      </c>
      <c r="G39" s="10"/>
      <c r="H39" s="49"/>
    </row>
    <row r="40" spans="1:8" ht="15" customHeight="1" x14ac:dyDescent="0.2">
      <c r="A40" s="39"/>
      <c r="B40" s="43"/>
      <c r="C40" s="44"/>
      <c r="D40" s="46" t="s">
        <v>7</v>
      </c>
      <c r="E40" s="10" t="str">
        <f>IF(OR(D40="",D40=Sol!D40),"","*")</f>
        <v/>
      </c>
      <c r="F40" s="50">
        <v>35000</v>
      </c>
      <c r="G40" s="10"/>
      <c r="H40" s="49"/>
    </row>
    <row r="41" spans="1:8" ht="15" customHeight="1" thickBot="1" x14ac:dyDescent="0.25">
      <c r="A41" s="39"/>
      <c r="B41" s="43"/>
      <c r="C41" s="44"/>
      <c r="D41" s="11" t="s">
        <v>8</v>
      </c>
      <c r="E41" s="11"/>
      <c r="F41" s="51">
        <f>SUM(F38:F40)</f>
        <v>1375000</v>
      </c>
      <c r="G41" s="26"/>
      <c r="H41" s="9"/>
    </row>
    <row r="42" spans="1:8" ht="15" customHeight="1" thickTop="1" x14ac:dyDescent="0.2">
      <c r="A42" s="39"/>
      <c r="B42" s="43"/>
      <c r="C42" s="44"/>
      <c r="D42" s="11"/>
      <c r="E42" s="11"/>
      <c r="F42" s="44"/>
      <c r="G42" s="26"/>
      <c r="H42" s="9"/>
    </row>
    <row r="43" spans="1:8" ht="15" customHeight="1" x14ac:dyDescent="0.2">
      <c r="A43" s="39"/>
      <c r="B43" s="43"/>
      <c r="C43" s="44"/>
      <c r="D43" s="45" t="s">
        <v>9</v>
      </c>
      <c r="E43" s="11"/>
      <c r="F43" s="44"/>
      <c r="G43" s="26"/>
      <c r="H43" s="9"/>
    </row>
    <row r="44" spans="1:8" ht="15" customHeight="1" x14ac:dyDescent="0.2">
      <c r="A44" s="39"/>
      <c r="B44" s="43"/>
      <c r="C44" s="44"/>
      <c r="D44" s="46" t="s">
        <v>10</v>
      </c>
      <c r="E44" s="11"/>
      <c r="F44" s="47">
        <v>400000</v>
      </c>
      <c r="G44" s="26"/>
      <c r="H44" s="9"/>
    </row>
    <row r="45" spans="1:8" ht="15" customHeight="1" x14ac:dyDescent="0.2">
      <c r="A45" s="39"/>
      <c r="B45" s="43"/>
      <c r="C45" s="44"/>
      <c r="D45" s="11"/>
      <c r="E45" s="11"/>
      <c r="F45" s="44"/>
      <c r="G45" s="26"/>
      <c r="H45" s="9"/>
    </row>
    <row r="46" spans="1:8" ht="15" customHeight="1" x14ac:dyDescent="0.2">
      <c r="A46" s="39"/>
      <c r="B46" s="43"/>
      <c r="C46" s="44"/>
      <c r="D46" s="45" t="s">
        <v>11</v>
      </c>
      <c r="E46" s="11"/>
      <c r="F46" s="44"/>
      <c r="G46" s="26"/>
      <c r="H46" s="9"/>
    </row>
    <row r="47" spans="1:8" ht="15" customHeight="1" x14ac:dyDescent="0.2">
      <c r="A47" s="39"/>
      <c r="B47" s="43"/>
      <c r="C47" s="44"/>
      <c r="D47" s="46" t="s">
        <v>38</v>
      </c>
      <c r="E47" s="11"/>
      <c r="F47" s="50">
        <v>975000</v>
      </c>
      <c r="G47" s="26"/>
      <c r="H47" s="9"/>
    </row>
    <row r="48" spans="1:8" ht="15" customHeight="1" thickBot="1" x14ac:dyDescent="0.25">
      <c r="A48" s="39"/>
      <c r="B48" s="43"/>
      <c r="C48" s="44"/>
      <c r="D48" s="11" t="s">
        <v>43</v>
      </c>
      <c r="E48" s="11"/>
      <c r="F48" s="51">
        <f>SUM(F38:F40)</f>
        <v>1375000</v>
      </c>
      <c r="G48" s="10"/>
      <c r="H48" s="9"/>
    </row>
    <row r="49" spans="1:8" ht="15" customHeight="1" thickTop="1" x14ac:dyDescent="0.2">
      <c r="A49" s="39"/>
      <c r="B49" s="52"/>
      <c r="C49" s="53"/>
      <c r="D49" s="53"/>
      <c r="E49" s="53"/>
      <c r="F49" s="53"/>
      <c r="G49" s="53"/>
      <c r="H49" s="54"/>
    </row>
    <row r="50" spans="1:8" ht="15" customHeight="1" x14ac:dyDescent="0.2">
      <c r="A50" s="39"/>
      <c r="B50" s="39"/>
      <c r="C50" s="39"/>
      <c r="D50" s="39"/>
      <c r="E50" s="39"/>
      <c r="F50" s="39"/>
      <c r="G50" s="39"/>
      <c r="H50" s="39"/>
    </row>
    <row r="51" spans="1:8" ht="15" customHeight="1" x14ac:dyDescent="0.2">
      <c r="A51" s="74" t="s">
        <v>13</v>
      </c>
      <c r="B51" s="55"/>
      <c r="C51" s="56"/>
      <c r="D51" s="56"/>
      <c r="E51" s="56"/>
      <c r="F51" s="56"/>
      <c r="G51" s="56"/>
      <c r="H51" s="57"/>
    </row>
    <row r="52" spans="1:8" ht="15" customHeight="1" x14ac:dyDescent="0.2">
      <c r="A52" s="42"/>
      <c r="B52" s="58" t="s">
        <v>39</v>
      </c>
      <c r="C52" s="59"/>
      <c r="D52" s="59"/>
      <c r="E52" s="44"/>
      <c r="F52" s="47">
        <v>975000</v>
      </c>
      <c r="G52" s="26"/>
      <c r="H52" s="9"/>
    </row>
    <row r="53" spans="1:8" ht="15" customHeight="1" x14ac:dyDescent="0.2">
      <c r="A53" s="39"/>
      <c r="B53" s="94" t="s">
        <v>40</v>
      </c>
      <c r="C53" s="95"/>
      <c r="D53" s="95"/>
      <c r="E53" s="60"/>
      <c r="F53" s="50">
        <v>840000</v>
      </c>
      <c r="G53" s="26"/>
      <c r="H53" s="9"/>
    </row>
    <row r="54" spans="1:8" ht="15" customHeight="1" thickBot="1" x14ac:dyDescent="0.25">
      <c r="A54" s="39"/>
      <c r="B54" s="82" t="s">
        <v>14</v>
      </c>
      <c r="C54" s="83"/>
      <c r="D54" s="83"/>
      <c r="E54" s="44"/>
      <c r="F54" s="61">
        <f>F52-F53</f>
        <v>135000</v>
      </c>
      <c r="G54" s="10"/>
      <c r="H54" s="9"/>
    </row>
    <row r="55" spans="1:8" ht="15" customHeight="1" thickTop="1" x14ac:dyDescent="0.2">
      <c r="A55" s="39"/>
      <c r="B55" s="62"/>
      <c r="C55" s="63"/>
      <c r="D55" s="63"/>
      <c r="E55" s="53"/>
      <c r="F55" s="63"/>
      <c r="G55" s="53"/>
      <c r="H55" s="54"/>
    </row>
    <row r="56" spans="1:8" ht="15" customHeight="1" x14ac:dyDescent="0.2">
      <c r="A56" s="39"/>
      <c r="B56" s="39"/>
      <c r="C56" s="39"/>
      <c r="D56" s="39"/>
      <c r="E56" s="39"/>
      <c r="F56" s="39"/>
      <c r="G56" s="39"/>
      <c r="H56" s="39"/>
    </row>
    <row r="57" spans="1:8" ht="15" customHeight="1" x14ac:dyDescent="0.2">
      <c r="A57" s="74" t="s">
        <v>15</v>
      </c>
      <c r="B57" s="55"/>
      <c r="C57" s="56"/>
      <c r="D57" s="56"/>
      <c r="E57" s="56"/>
      <c r="F57" s="56"/>
      <c r="G57" s="56"/>
      <c r="H57" s="57"/>
    </row>
    <row r="58" spans="1:8" ht="15" customHeight="1" x14ac:dyDescent="0.2">
      <c r="A58" s="42"/>
      <c r="B58" s="58" t="s">
        <v>39</v>
      </c>
      <c r="C58" s="44"/>
      <c r="D58" s="44"/>
      <c r="E58" s="44"/>
      <c r="F58" s="47">
        <v>975000</v>
      </c>
      <c r="G58" s="26"/>
      <c r="H58" s="9"/>
    </row>
    <row r="59" spans="1:8" ht="15" customHeight="1" x14ac:dyDescent="0.2">
      <c r="A59" s="39"/>
      <c r="B59" s="94" t="s">
        <v>40</v>
      </c>
      <c r="C59" s="95"/>
      <c r="D59" s="95"/>
      <c r="E59" s="60"/>
      <c r="F59" s="50">
        <v>840000</v>
      </c>
      <c r="G59" s="26"/>
      <c r="H59" s="9"/>
    </row>
    <row r="60" spans="1:8" ht="15" customHeight="1" x14ac:dyDescent="0.2">
      <c r="A60" s="39"/>
      <c r="B60" s="96" t="s">
        <v>0</v>
      </c>
      <c r="C60" s="97"/>
      <c r="D60" s="97"/>
      <c r="E60" s="60"/>
      <c r="F60" s="75">
        <f>F58-F59</f>
        <v>135000</v>
      </c>
      <c r="G60" s="26"/>
      <c r="H60" s="9"/>
    </row>
    <row r="61" spans="1:8" ht="15" customHeight="1" x14ac:dyDescent="0.2">
      <c r="A61" s="39"/>
      <c r="B61" s="94" t="s">
        <v>17</v>
      </c>
      <c r="C61" s="95"/>
      <c r="D61" s="95"/>
      <c r="E61" s="64"/>
      <c r="F61" s="50">
        <v>50000</v>
      </c>
      <c r="G61" s="26"/>
      <c r="H61" s="9"/>
    </row>
    <row r="62" spans="1:8" ht="15" customHeight="1" thickBot="1" x14ac:dyDescent="0.25">
      <c r="A62" s="39"/>
      <c r="B62" s="82" t="s">
        <v>14</v>
      </c>
      <c r="C62" s="93"/>
      <c r="D62" s="93"/>
      <c r="E62" s="44"/>
      <c r="F62" s="61">
        <f>F60+F61</f>
        <v>185000</v>
      </c>
      <c r="G62" s="26"/>
      <c r="H62" s="9"/>
    </row>
    <row r="63" spans="1:8" ht="15" customHeight="1" thickTop="1" x14ac:dyDescent="0.2">
      <c r="A63" s="39"/>
      <c r="B63" s="62"/>
      <c r="C63" s="63"/>
      <c r="D63" s="63"/>
      <c r="E63" s="53"/>
      <c r="F63" s="63"/>
      <c r="G63" s="53"/>
      <c r="H63" s="54"/>
    </row>
    <row r="64" spans="1:8" x14ac:dyDescent="0.2">
      <c r="A64" s="39"/>
      <c r="B64" s="39"/>
      <c r="C64" s="39"/>
      <c r="D64" s="39"/>
      <c r="E64" s="39"/>
      <c r="F64" s="39"/>
      <c r="G64" s="39"/>
      <c r="H64" s="39"/>
    </row>
  </sheetData>
  <sheetProtection password="D8EA" sheet="1" objects="1" scenarios="1"/>
  <mergeCells count="23">
    <mergeCell ref="D4:H4"/>
    <mergeCell ref="A1:H1"/>
    <mergeCell ref="A2:C2"/>
    <mergeCell ref="D2:H2"/>
    <mergeCell ref="A3:C3"/>
    <mergeCell ref="D3:H3"/>
    <mergeCell ref="D5:H5"/>
    <mergeCell ref="D7:F7"/>
    <mergeCell ref="A8:H8"/>
    <mergeCell ref="A9:H9"/>
    <mergeCell ref="A10:H10"/>
    <mergeCell ref="B60:D60"/>
    <mergeCell ref="B61:D61"/>
    <mergeCell ref="B62:D62"/>
    <mergeCell ref="B53:D53"/>
    <mergeCell ref="B15:H15"/>
    <mergeCell ref="B16:H16"/>
    <mergeCell ref="B17:H17"/>
    <mergeCell ref="B59:D59"/>
    <mergeCell ref="B54:D54"/>
    <mergeCell ref="B33:H33"/>
    <mergeCell ref="B34:H34"/>
    <mergeCell ref="B35:H35"/>
  </mergeCells>
  <phoneticPr fontId="4" type="noConversion"/>
  <dataValidations xWindow="725" yWindow="560" count="3">
    <dataValidation type="list" allowBlank="1" showInputMessage="1" showErrorMessage="1" prompt="Select the account from the drop-down list." sqref="D20:D22 D29 D26 D44 D47">
      <formula1>$I$17:$I$21</formula1>
    </dataValidation>
    <dataValidation type="list" allowBlank="1" showInputMessage="1" showErrorMessage="1" prompt="Select the account from the drop-down list." sqref="D38:D40">
      <formula1>#REF!</formula1>
    </dataValidation>
    <dataValidation allowBlank="1" showInputMessage="1" showErrorMessage="1" prompt="Hint:  You can use the equation, Assets = Liabilties + Owner's Equity to determine this amount." sqref="F29 F47"/>
  </dataValidations>
  <pageMargins left="0.75" right="0.75" top="1" bottom="1" header="0.5" footer="0.5"/>
  <pageSetup orientation="portrait" horizontalDpi="0" verticalDpi="0" r:id="rId1"/>
  <headerFooter alignWithMargins="0"/>
  <ignoredErrors>
    <ignoredError sqref="F54 F60 F6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1-21</vt:lpstr>
      <vt:lpstr>Sol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 Sears</cp:lastModifiedBy>
  <cp:lastPrinted>2003-09-26T16:58:51Z</cp:lastPrinted>
  <dcterms:created xsi:type="dcterms:W3CDTF">2003-09-24T19:49:19Z</dcterms:created>
  <dcterms:modified xsi:type="dcterms:W3CDTF">2017-01-17T00:40:50Z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-1785288591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